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fguichon.IGAGLOB\hubiC\Avion\Caractéristiques Avions\F-GKQA\Fiche de pesée\"/>
    </mc:Choice>
  </mc:AlternateContent>
  <workbookProtection lockStructure="1"/>
  <bookViews>
    <workbookView xWindow="240" yWindow="200" windowWidth="15480" windowHeight="11580"/>
  </bookViews>
  <sheets>
    <sheet name="F-GKQA" sheetId="3" r:id="rId1"/>
    <sheet name="Masses" sheetId="4" state="hidden" r:id="rId2"/>
  </sheets>
  <externalReferences>
    <externalReference r:id="rId3"/>
  </externalReferences>
  <definedNames>
    <definedName name="Aéroport">[1]Aéroport!$A$3:$AK$409</definedName>
    <definedName name="Intersection">[1]Reports!$A$3:$I$52</definedName>
    <definedName name="NDB">[1]NDB!$A$2:$I$183</definedName>
    <definedName name="Point_VFR">'[1]Point VFR'!$A$2:$J$426</definedName>
    <definedName name="Report">[1]Reports!$A$3:$I$52</definedName>
    <definedName name="VOR">[1]VOR!$A$2:$I$112</definedName>
    <definedName name="_xlnm.Print_Area" localSheetId="0">'F-GKQA'!$A$1:$L$44</definedName>
  </definedNames>
  <calcPr calcId="152511"/>
</workbook>
</file>

<file path=xl/calcChain.xml><?xml version="1.0" encoding="utf-8"?>
<calcChain xmlns="http://schemas.openxmlformats.org/spreadsheetml/2006/main">
  <c r="A12" i="4" l="1"/>
  <c r="B13" i="3" l="1"/>
  <c r="A11" i="4" s="1"/>
  <c r="D12" i="3"/>
  <c r="D11" i="3"/>
  <c r="D10" i="3"/>
  <c r="D9" i="3"/>
  <c r="D8" i="3"/>
  <c r="D13" i="3" l="1"/>
  <c r="C13" i="3" s="1"/>
  <c r="B11" i="4" s="1"/>
  <c r="B12" i="4" s="1"/>
  <c r="A15" i="4" s="1"/>
  <c r="B15" i="4"/>
  <c r="B14" i="4"/>
</calcChain>
</file>

<file path=xl/sharedStrings.xml><?xml version="1.0" encoding="utf-8"?>
<sst xmlns="http://schemas.openxmlformats.org/spreadsheetml/2006/main" count="18" uniqueCount="14">
  <si>
    <t>Masse (Kg)</t>
  </si>
  <si>
    <t>Bras de levier (M)</t>
  </si>
  <si>
    <t>Moment (M.Kg)</t>
  </si>
  <si>
    <t>Avion vide</t>
  </si>
  <si>
    <t>Places avant</t>
  </si>
  <si>
    <t xml:space="preserve">Total : </t>
  </si>
  <si>
    <t>Bagages (40 Kg max)</t>
  </si>
  <si>
    <t>Essence</t>
  </si>
  <si>
    <t>F-GKQA</t>
  </si>
  <si>
    <t>Date fiche de pesée :</t>
  </si>
  <si>
    <t xml:space="preserve"> F-GKQA - DR400 140B - FICHE DE PESEE</t>
  </si>
  <si>
    <t>Attention ce document ne remplace pas la fiche de pesée qui se trouve dans la sacoche de l'avion</t>
  </si>
  <si>
    <t>Masse Max</t>
  </si>
  <si>
    <t>Places arrière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</si>
</sst>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[&gt;0]0;&quot;&quot;;"/>
    <numFmt numFmtId="166" formatCode="[&gt;0]0.000;&quot;&quot;"/>
    <numFmt numFmtId="167" formatCode="[&gt;0]0.00;&quot;&quot;"/>
    <numFmt numFmtId="168" formatCode="[&gt;0]&quot;Essence &quot;0&quot; l&quot;;&quot;Essence&quot;"/>
    <numFmt numFmtId="169" formatCode="dd/mm/yyyy;@"/>
    <numFmt numFmtId="170" formatCode="####&quot; Kg&quot;"/>
  </numFmts>
  <fonts count="11" x14ac:knownFonts="1">
    <font>
      <sz val="10"/>
      <name val="Arial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1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1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3" borderId="5" xfId="0" applyFont="1" applyFill="1" applyBorder="1" applyAlignment="1"/>
    <xf numFmtId="0" fontId="1" fillId="3" borderId="6" xfId="0" applyFont="1" applyFill="1" applyBorder="1" applyAlignment="1">
      <alignment horizontal="center" wrapText="1"/>
    </xf>
    <xf numFmtId="164" fontId="7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/>
    </xf>
    <xf numFmtId="165" fontId="5" fillId="0" borderId="4" xfId="0" applyNumberFormat="1" applyFont="1" applyFill="1" applyBorder="1" applyAlignment="1" applyProtection="1">
      <protection locked="0"/>
    </xf>
    <xf numFmtId="168" fontId="6" fillId="5" borderId="4" xfId="0" quotePrefix="1" applyNumberFormat="1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right"/>
    </xf>
    <xf numFmtId="165" fontId="6" fillId="6" borderId="4" xfId="0" applyNumberFormat="1" applyFont="1" applyFill="1" applyBorder="1" applyAlignment="1" applyProtection="1"/>
    <xf numFmtId="166" fontId="6" fillId="6" borderId="4" xfId="0" applyNumberFormat="1" applyFont="1" applyFill="1" applyBorder="1" applyAlignment="1" applyProtection="1"/>
    <xf numFmtId="167" fontId="6" fillId="6" borderId="4" xfId="0" applyNumberFormat="1" applyFont="1" applyFill="1" applyBorder="1" applyAlignment="1" applyProtection="1"/>
    <xf numFmtId="0" fontId="0" fillId="0" borderId="7" xfId="0" applyBorder="1"/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" fontId="0" fillId="0" borderId="7" xfId="0" applyNumberFormat="1" applyBorder="1"/>
    <xf numFmtId="0" fontId="4" fillId="0" borderId="7" xfId="0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9" xfId="0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 applyProtection="1"/>
    <xf numFmtId="166" fontId="5" fillId="6" borderId="4" xfId="0" applyNumberFormat="1" applyFont="1" applyFill="1" applyBorder="1" applyAlignment="1" applyProtection="1"/>
    <xf numFmtId="167" fontId="5" fillId="6" borderId="4" xfId="0" applyNumberFormat="1" applyFont="1" applyFill="1" applyBorder="1" applyAlignment="1" applyProtection="1"/>
    <xf numFmtId="0" fontId="10" fillId="0" borderId="7" xfId="0" applyFont="1" applyBorder="1" applyAlignment="1">
      <alignment horizontal="center"/>
    </xf>
    <xf numFmtId="170" fontId="10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FFFEE2"/>
      <color rgb="FFFB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4512301288395"/>
          <c:y val="3.422861968752329E-2"/>
          <c:w val="0.87419124017287997"/>
          <c:h val="0.86566337241389368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074834988707787E-2"/>
                  <c:y val="3.338835568302440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33A21AF5-D15A-46A7-815B-914194F1D572}" type="XVALUE">
                      <a:rPr lang="en-US" b="1"/>
                      <a:pPr>
                        <a:defRPr/>
                      </a:pPr>
                      <a:t>[VALEUR X]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606136525920242E-2"/>
                      <c:h val="3.8826505516462828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908392315121074E-3"/>
                  <c:y val="3.6426642025302061E-2"/>
                </c:manualLayout>
              </c:layout>
              <c:tx>
                <c:rich>
                  <a:bodyPr/>
                  <a:lstStyle/>
                  <a:p>
                    <a:fld id="{47B5865F-B17D-4519-B3E9-55F1A4F9910E}" type="X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[VALEUR X]</a:t>
                    </a:fld>
                    <a:endParaRPr lang="fr-FR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Masses!$B$2:$B$6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Masses!$A$2:$A$6</c:f>
              <c:numCache>
                <c:formatCode>General</c:formatCode>
                <c:ptCount val="5"/>
                <c:pt idx="0">
                  <c:v>650</c:v>
                </c:pt>
                <c:pt idx="1">
                  <c:v>750</c:v>
                </c:pt>
                <c:pt idx="2">
                  <c:v>1000</c:v>
                </c:pt>
                <c:pt idx="3">
                  <c:v>1000</c:v>
                </c:pt>
                <c:pt idx="4">
                  <c:v>650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319692618652586E-2"/>
                  <c:y val="0.91183006106450348"/>
                </c:manualLayout>
              </c:layout>
              <c:tx>
                <c:rich>
                  <a:bodyPr/>
                  <a:lstStyle/>
                  <a:p>
                    <a:fld id="{FBB68EAF-0076-431A-A2E2-8AD6C97883D9}" type="X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X]</a:t>
                    </a:fld>
                    <a:endParaRPr lang="fr-FR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'F-GKQA'!$C$13</c:f>
              <c:numCache>
                <c:formatCode>[&gt;0]0.000;""</c:formatCode>
                <c:ptCount val="1"/>
                <c:pt idx="0">
                  <c:v>0.4977568134171908</c:v>
                </c:pt>
              </c:numCache>
            </c:numRef>
          </c:xVal>
          <c:yVal>
            <c:numRef>
              <c:f>'F-GKQA'!$B$13</c:f>
              <c:numCache>
                <c:formatCode>[&gt;0]0;"";</c:formatCode>
                <c:ptCount val="1"/>
                <c:pt idx="0">
                  <c:v>954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Masses!$B$11:$B$12</c:f>
              <c:numCache>
                <c:formatCode>General</c:formatCode>
                <c:ptCount val="2"/>
                <c:pt idx="0">
                  <c:v>0.4977568134171908</c:v>
                </c:pt>
                <c:pt idx="1">
                  <c:v>0.4977568134171908</c:v>
                </c:pt>
              </c:numCache>
            </c:numRef>
          </c:xVal>
          <c:yVal>
            <c:numRef>
              <c:f>Masses!$A$11:$A$12</c:f>
              <c:numCache>
                <c:formatCode>General</c:formatCode>
                <c:ptCount val="2"/>
                <c:pt idx="0">
                  <c:v>954</c:v>
                </c:pt>
                <c:pt idx="1">
                  <c:v>650</c:v>
                </c:pt>
              </c:numCache>
            </c:numRef>
          </c:yVal>
          <c:smooth val="0"/>
        </c:ser>
        <c:ser>
          <c:idx val="3"/>
          <c:order val="3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1"/>
              <c:layout>
                <c:manualLayout>
                  <c:x val="-0.86704272200954668"/>
                  <c:y val="-1.2142214008434059E-2"/>
                </c:manualLayout>
              </c:layout>
              <c:tx>
                <c:rich>
                  <a:bodyPr/>
                  <a:lstStyle/>
                  <a:p>
                    <a:fld id="{FF41040E-3411-4636-AB54-9204CE5E7370}" type="Y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Y]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Masses!$A$14:$A$15</c:f>
              <c:numCache>
                <c:formatCode>General</c:formatCode>
                <c:ptCount val="2"/>
                <c:pt idx="0">
                  <c:v>0</c:v>
                </c:pt>
                <c:pt idx="1">
                  <c:v>0.4977568134171908</c:v>
                </c:pt>
              </c:numCache>
            </c:numRef>
          </c:xVal>
          <c:yVal>
            <c:numRef>
              <c:f>Masses!$B$14:$B$15</c:f>
              <c:numCache>
                <c:formatCode>General</c:formatCode>
                <c:ptCount val="2"/>
                <c:pt idx="0">
                  <c:v>954</c:v>
                </c:pt>
                <c:pt idx="1">
                  <c:v>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67424"/>
        <c:axId val="227371232"/>
      </c:scatterChart>
      <c:valAx>
        <c:axId val="227367424"/>
        <c:scaling>
          <c:orientation val="minMax"/>
          <c:max val="0.56999999999999995"/>
          <c:min val="0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7371232"/>
        <c:crossesAt val="450"/>
        <c:crossBetween val="midCat"/>
        <c:majorUnit val="0.05"/>
        <c:minorUnit val="1.0000000000000005E-2"/>
      </c:valAx>
      <c:valAx>
        <c:axId val="227371232"/>
        <c:scaling>
          <c:orientation val="minMax"/>
          <c:max val="1010"/>
          <c:min val="6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7367424"/>
        <c:crossesAt val="0.15000000000000013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4.03" l="0.18000000000000013" r="0.13" t="0.32000000000000034" header="0.14000000000000001" footer="0.49212598450000028"/>
    <c:pageSetup paperSize="11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140598</xdr:rowOff>
    </xdr:from>
    <xdr:to>
      <xdr:col>11</xdr:col>
      <xdr:colOff>782333</xdr:colOff>
      <xdr:row>42</xdr:row>
      <xdr:rowOff>31749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104775</xdr:colOff>
      <xdr:row>4</xdr:row>
      <xdr:rowOff>0</xdr:rowOff>
    </xdr:from>
    <xdr:ext cx="76200" cy="200025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762625" y="1704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729192</xdr:colOff>
      <xdr:row>7</xdr:row>
      <xdr:rowOff>89488</xdr:rowOff>
    </xdr:from>
    <xdr:to>
      <xdr:col>8</xdr:col>
      <xdr:colOff>436778</xdr:colOff>
      <xdr:row>12</xdr:row>
      <xdr:rowOff>177209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9642" y="1784938"/>
          <a:ext cx="2412686" cy="1046571"/>
        </a:xfrm>
        <a:prstGeom prst="rect">
          <a:avLst/>
        </a:prstGeom>
      </xdr:spPr>
    </xdr:pic>
    <xdr:clientData/>
  </xdr:twoCellAnchor>
  <xdr:twoCellAnchor editAs="oneCell">
    <xdr:from>
      <xdr:col>9</xdr:col>
      <xdr:colOff>388408</xdr:colOff>
      <xdr:row>5</xdr:row>
      <xdr:rowOff>91722</xdr:rowOff>
    </xdr:from>
    <xdr:to>
      <xdr:col>11</xdr:col>
      <xdr:colOff>490143</xdr:colOff>
      <xdr:row>11</xdr:row>
      <xdr:rowOff>131328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17858" y="1244247"/>
          <a:ext cx="1492385" cy="13445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g_hp\c\Documents%20and%20Settings\JF\Local%20Settings\Temp\R&#233;pertoire%20temporaire%201%20pour%20Centrage.zip\Calculs%20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129.80000000000001</v>
          </cell>
          <cell r="I8">
            <v>280</v>
          </cell>
          <cell r="J8">
            <v>10</v>
          </cell>
          <cell r="O8">
            <v>129.80000000000001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128.07499999999999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130.05000000000001</v>
          </cell>
          <cell r="I59">
            <v>302</v>
          </cell>
          <cell r="J59">
            <v>11</v>
          </cell>
          <cell r="O59">
            <v>130.05000000000001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129.30000000000001</v>
          </cell>
          <cell r="I69">
            <v>243</v>
          </cell>
          <cell r="J69">
            <v>9</v>
          </cell>
          <cell r="O69">
            <v>129.30000000000001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 xml:space="preserve"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 xml:space="preserve"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 xml:space="preserve"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129.30000000000001</v>
          </cell>
          <cell r="I192">
            <v>2024</v>
          </cell>
          <cell r="J192">
            <v>75</v>
          </cell>
          <cell r="O192">
            <v>129.30000000000001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131.17500000000001</v>
          </cell>
          <cell r="I211">
            <v>210</v>
          </cell>
          <cell r="J211">
            <v>8</v>
          </cell>
          <cell r="O211">
            <v>131.17500000000001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129.80000000000001</v>
          </cell>
          <cell r="I223">
            <v>522</v>
          </cell>
          <cell r="J223">
            <v>19</v>
          </cell>
          <cell r="O223">
            <v>129.80000000000001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131.19999999999999</v>
          </cell>
          <cell r="I233">
            <v>814</v>
          </cell>
          <cell r="J233">
            <v>30</v>
          </cell>
          <cell r="O233">
            <v>131.19999999999999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132.44999999999999</v>
          </cell>
          <cell r="I235">
            <v>794</v>
          </cell>
          <cell r="J235">
            <v>29</v>
          </cell>
          <cell r="O235">
            <v>132.44999999999999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132.80000000000001</v>
          </cell>
          <cell r="I253">
            <v>1325</v>
          </cell>
          <cell r="J253">
            <v>49</v>
          </cell>
          <cell r="O253">
            <v>132.80000000000001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130.19999999999999</v>
          </cell>
          <cell r="I261">
            <v>669</v>
          </cell>
          <cell r="J261">
            <v>25</v>
          </cell>
          <cell r="O261">
            <v>130.19999999999999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129.30000000000001</v>
          </cell>
          <cell r="I265">
            <v>551</v>
          </cell>
          <cell r="J265">
            <v>20</v>
          </cell>
          <cell r="O265">
            <v>129.30000000000001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 xml:space="preserve"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 xml:space="preserve"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126.72499999999999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125.02500000000001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128.19999999999999</v>
          </cell>
          <cell r="I324">
            <v>302</v>
          </cell>
          <cell r="J324">
            <v>11</v>
          </cell>
          <cell r="O324">
            <v>128.19999999999999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 xml:space="preserve"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 xml:space="preserve"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 xml:space="preserve"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140.80000000000001</v>
          </cell>
          <cell r="I409">
            <v>4331</v>
          </cell>
          <cell r="J409">
            <v>160</v>
          </cell>
          <cell r="O409">
            <v>140.80000000000001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pageSetUpPr fitToPage="1"/>
  </sheetPr>
  <dimension ref="A1:L45"/>
  <sheetViews>
    <sheetView tabSelected="1" zoomScaleNormal="100" zoomScaleSheetLayoutView="75" workbookViewId="0">
      <selection activeCell="B9" sqref="B9"/>
    </sheetView>
  </sheetViews>
  <sheetFormatPr baseColWidth="10" defaultColWidth="10.81640625" defaultRowHeight="12.5" x14ac:dyDescent="0.25"/>
  <cols>
    <col min="1" max="1" width="21" style="18" customWidth="1"/>
    <col min="2" max="2" width="11.7265625" style="18" customWidth="1"/>
    <col min="3" max="3" width="11.26953125" style="18" customWidth="1"/>
    <col min="4" max="4" width="10" style="18" customWidth="1"/>
    <col min="5" max="5" width="11.1796875" style="18" customWidth="1"/>
    <col min="6" max="6" width="9.7265625" style="18" customWidth="1"/>
    <col min="7" max="7" width="8.81640625" style="18" bestFit="1" customWidth="1"/>
    <col min="8" max="9" width="10.81640625" style="18"/>
    <col min="10" max="10" width="9.7265625" style="18" customWidth="1"/>
    <col min="11" max="11" width="11.1796875" style="18" customWidth="1"/>
    <col min="12" max="12" width="11.54296875" style="21" customWidth="1"/>
    <col min="13" max="14" width="10.81640625" style="18" customWidth="1"/>
    <col min="15" max="16384" width="10.81640625" style="18"/>
  </cols>
  <sheetData>
    <row r="1" spans="1:12" ht="12" customHeight="1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6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" customHeight="1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3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.15" customHeight="1" x14ac:dyDescent="0.3">
      <c r="A5" s="22" t="s">
        <v>9</v>
      </c>
      <c r="B5" s="23">
        <v>43147</v>
      </c>
      <c r="C5" s="22"/>
      <c r="D5" s="24" t="s">
        <v>8</v>
      </c>
      <c r="F5" s="25"/>
      <c r="G5" s="25"/>
      <c r="H5" s="25"/>
      <c r="I5" s="25"/>
      <c r="J5" s="25"/>
      <c r="K5" s="26"/>
      <c r="L5" s="27"/>
    </row>
    <row r="6" spans="1:12" ht="13" customHeight="1" x14ac:dyDescent="0.25">
      <c r="A6" s="29"/>
      <c r="B6" s="29"/>
      <c r="C6" s="29"/>
      <c r="D6" s="31"/>
    </row>
    <row r="7" spans="1:12" ht="28" x14ac:dyDescent="0.25">
      <c r="A7" s="9" t="s">
        <v>8</v>
      </c>
      <c r="B7" s="10" t="s">
        <v>0</v>
      </c>
      <c r="C7" s="10" t="s">
        <v>1</v>
      </c>
      <c r="D7" s="10" t="s">
        <v>2</v>
      </c>
      <c r="E7" s="28"/>
    </row>
    <row r="8" spans="1:12" ht="14" x14ac:dyDescent="0.3">
      <c r="A8" s="11" t="s">
        <v>3</v>
      </c>
      <c r="B8" s="32">
        <v>606</v>
      </c>
      <c r="C8" s="33">
        <v>0.28999999999999998</v>
      </c>
      <c r="D8" s="34">
        <f>B8*C8</f>
        <v>175.73999999999998</v>
      </c>
      <c r="E8" s="28"/>
    </row>
    <row r="9" spans="1:12" ht="14" x14ac:dyDescent="0.3">
      <c r="A9" s="11" t="s">
        <v>4</v>
      </c>
      <c r="B9" s="12">
        <v>154</v>
      </c>
      <c r="C9" s="33">
        <v>0.41</v>
      </c>
      <c r="D9" s="34">
        <f>B9*C9</f>
        <v>63.139999999999993</v>
      </c>
      <c r="E9" s="28"/>
    </row>
    <row r="10" spans="1:12" ht="14" x14ac:dyDescent="0.3">
      <c r="A10" s="11" t="s">
        <v>13</v>
      </c>
      <c r="B10" s="12">
        <v>100</v>
      </c>
      <c r="C10" s="33">
        <v>1.19</v>
      </c>
      <c r="D10" s="34">
        <f>B10*C10</f>
        <v>119</v>
      </c>
      <c r="E10" s="28"/>
    </row>
    <row r="11" spans="1:12" ht="14" x14ac:dyDescent="0.3">
      <c r="A11" s="11" t="s">
        <v>6</v>
      </c>
      <c r="B11" s="12">
        <v>15</v>
      </c>
      <c r="C11" s="33">
        <v>1.9</v>
      </c>
      <c r="D11" s="34">
        <f>B11*C11</f>
        <v>28.5</v>
      </c>
      <c r="E11" s="28"/>
    </row>
    <row r="12" spans="1:12" ht="14" x14ac:dyDescent="0.3">
      <c r="A12" s="13" t="s">
        <v>7</v>
      </c>
      <c r="B12" s="12">
        <v>79</v>
      </c>
      <c r="C12" s="33">
        <v>1.1200000000000001</v>
      </c>
      <c r="D12" s="34">
        <f>B12*C12</f>
        <v>88.48</v>
      </c>
      <c r="E12" s="28"/>
    </row>
    <row r="13" spans="1:12" ht="14" x14ac:dyDescent="0.3">
      <c r="A13" s="14" t="s">
        <v>5</v>
      </c>
      <c r="B13" s="15">
        <f>IF(B9=0,"",SUM(B8:B12))</f>
        <v>954</v>
      </c>
      <c r="C13" s="16">
        <f>IF(B9&gt;0,D13/B13,"")</f>
        <v>0.4977568134171908</v>
      </c>
      <c r="D13" s="17">
        <f>IF(D9=0,"",SUM(D8:D12))</f>
        <v>474.86</v>
      </c>
      <c r="E13" s="28"/>
    </row>
    <row r="14" spans="1:12" x14ac:dyDescent="0.25">
      <c r="A14" s="30"/>
      <c r="B14" s="30"/>
      <c r="C14" s="30"/>
      <c r="D14" s="30"/>
    </row>
    <row r="15" spans="1:12" ht="13" x14ac:dyDescent="0.3">
      <c r="A15" s="35" t="s">
        <v>12</v>
      </c>
      <c r="B15" s="36">
        <v>1000</v>
      </c>
    </row>
    <row r="43" spans="1:12" ht="12.65" customHeight="1" x14ac:dyDescent="0.25"/>
    <row r="44" spans="1:12" ht="12.65" customHeight="1" x14ac:dyDescent="0.25">
      <c r="A44" s="37" t="s">
        <v>11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12.6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</sheetData>
  <sheetProtection sheet="1" objects="1" scenarios="1" selectLockedCells="1"/>
  <mergeCells count="3">
    <mergeCell ref="A3:L3"/>
    <mergeCell ref="A44:L44"/>
    <mergeCell ref="A1:L2"/>
  </mergeCells>
  <phoneticPr fontId="0" type="noConversion"/>
  <conditionalFormatting sqref="B13">
    <cfRule type="cellIs" dxfId="1" priority="15" operator="lessThan">
      <formula>B15+1</formula>
    </cfRule>
    <cfRule type="cellIs" dxfId="0" priority="16" operator="greaterThan">
      <formula>B15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94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5" sqref="A15"/>
    </sheetView>
  </sheetViews>
  <sheetFormatPr baseColWidth="10" defaultRowHeight="12.5" x14ac:dyDescent="0.25"/>
  <sheetData>
    <row r="1" spans="1:2" ht="26.5" thickTop="1" x14ac:dyDescent="0.3">
      <c r="A1" s="8" t="s">
        <v>0</v>
      </c>
      <c r="B1" s="4" t="s">
        <v>1</v>
      </c>
    </row>
    <row r="2" spans="1:2" x14ac:dyDescent="0.25">
      <c r="A2" s="5">
        <v>650</v>
      </c>
      <c r="B2" s="2">
        <v>0.20499999999999999</v>
      </c>
    </row>
    <row r="3" spans="1:2" x14ac:dyDescent="0.25">
      <c r="A3" s="6">
        <v>750</v>
      </c>
      <c r="B3" s="1">
        <v>0.20499999999999999</v>
      </c>
    </row>
    <row r="4" spans="1:2" x14ac:dyDescent="0.25">
      <c r="A4" s="5">
        <v>1000</v>
      </c>
      <c r="B4" s="2">
        <v>0.42799999999999999</v>
      </c>
    </row>
    <row r="5" spans="1:2" x14ac:dyDescent="0.25">
      <c r="A5" s="6">
        <v>1000</v>
      </c>
      <c r="B5" s="1">
        <v>0.56399999999999995</v>
      </c>
    </row>
    <row r="6" spans="1:2" ht="13" thickBot="1" x14ac:dyDescent="0.3">
      <c r="A6" s="7">
        <v>650</v>
      </c>
      <c r="B6" s="3">
        <v>0.56399999999999995</v>
      </c>
    </row>
    <row r="7" spans="1:2" ht="13" thickTop="1" x14ac:dyDescent="0.25"/>
    <row r="11" spans="1:2" x14ac:dyDescent="0.25">
      <c r="A11">
        <f>'F-GKQA'!$B$13</f>
        <v>954</v>
      </c>
      <c r="B11">
        <f>'F-GKQA'!$C$13</f>
        <v>0.4977568134171908</v>
      </c>
    </row>
    <row r="12" spans="1:2" x14ac:dyDescent="0.25">
      <c r="A12">
        <f>A2</f>
        <v>650</v>
      </c>
      <c r="B12">
        <f>B11</f>
        <v>0.4977568134171908</v>
      </c>
    </row>
    <row r="14" spans="1:2" x14ac:dyDescent="0.25">
      <c r="A14">
        <v>0</v>
      </c>
      <c r="B14">
        <f>A11</f>
        <v>954</v>
      </c>
    </row>
    <row r="15" spans="1:2" x14ac:dyDescent="0.25">
      <c r="A15">
        <f>B12</f>
        <v>0.4977568134171908</v>
      </c>
      <c r="B15">
        <f>A11</f>
        <v>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F-GKQA</vt:lpstr>
      <vt:lpstr>Masses</vt:lpstr>
      <vt:lpstr>'F-GKQA'!Zone_d_impression</vt:lpstr>
    </vt:vector>
  </TitlesOfParts>
  <Company>ACP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GUICHON</dc:creator>
  <cp:lastModifiedBy>Jean-François GUICHON</cp:lastModifiedBy>
  <cp:lastPrinted>2019-02-04T19:54:23Z</cp:lastPrinted>
  <dcterms:created xsi:type="dcterms:W3CDTF">2000-03-04T17:58:43Z</dcterms:created>
  <dcterms:modified xsi:type="dcterms:W3CDTF">2019-02-04T19:55:15Z</dcterms:modified>
</cp:coreProperties>
</file>