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GLVX\Fiche de pesée\"/>
    </mc:Choice>
  </mc:AlternateContent>
  <xr:revisionPtr revIDLastSave="0" documentId="13_ncr:1_{5A283F20-3AB0-43FF-9DD8-27D882DF6E44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-GLVX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'F-GLVX'!$A$1:$L$43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3" l="1"/>
  <c r="A12" i="4"/>
  <c r="B14" i="3"/>
  <c r="A11" i="4"/>
  <c r="D13" i="3"/>
  <c r="D11" i="3"/>
  <c r="D10" i="3"/>
  <c r="D9" i="3"/>
  <c r="D8" i="3"/>
  <c r="D14" i="3"/>
  <c r="C14" i="3"/>
  <c r="B11" i="4"/>
  <c r="B12" i="4"/>
  <c r="A15" i="4"/>
  <c r="B15" i="4"/>
  <c r="B14" i="4"/>
</calcChain>
</file>

<file path=xl/sharedStrings.xml><?xml version="1.0" encoding="utf-8"?>
<sst xmlns="http://schemas.openxmlformats.org/spreadsheetml/2006/main" count="19" uniqueCount="15">
  <si>
    <t>Masse (Kg)</t>
  </si>
  <si>
    <t>Bras de levier (M)</t>
  </si>
  <si>
    <t>Moment (M.Kg)</t>
  </si>
  <si>
    <t>Avion vide</t>
  </si>
  <si>
    <t>Places avant</t>
  </si>
  <si>
    <t xml:space="preserve">Total : </t>
  </si>
  <si>
    <t>Bagages (40 Kg max)</t>
  </si>
  <si>
    <t>Date fiche de pesée :</t>
  </si>
  <si>
    <t>F-GLVX</t>
  </si>
  <si>
    <t>Essence supplément</t>
  </si>
  <si>
    <t>Essence principal</t>
  </si>
  <si>
    <t xml:space="preserve"> F-GLVX - DR400 140B - FICHE DE PESEE</t>
  </si>
  <si>
    <t>Attention ce document ne remplace pas la fiche de pesée qui se trouve dans la sacoche de l'avion</t>
  </si>
  <si>
    <t>Masse Max</t>
  </si>
  <si>
    <t>Places 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</si>
</sst>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&gt;0]0;&quot;&quot;;"/>
    <numFmt numFmtId="166" formatCode="[&gt;0]0.000;&quot;&quot;"/>
    <numFmt numFmtId="167" formatCode="[&gt;0]0.00;&quot;&quot;"/>
    <numFmt numFmtId="168" formatCode="[&gt;0]&quot;Essence &quot;0&quot; l&quot;;&quot;Essence&quot;"/>
    <numFmt numFmtId="169" formatCode="####&quot; Kg&quot;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1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5" xfId="0" applyFont="1" applyFill="1" applyBorder="1" applyAlignment="1"/>
    <xf numFmtId="0" fontId="1" fillId="3" borderId="6" xfId="0" applyFont="1" applyFill="1" applyBorder="1" applyAlignment="1">
      <alignment horizontal="center" wrapText="1"/>
    </xf>
    <xf numFmtId="164" fontId="7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left"/>
    </xf>
    <xf numFmtId="165" fontId="5" fillId="0" borderId="4" xfId="0" applyNumberFormat="1" applyFont="1" applyFill="1" applyBorder="1" applyAlignment="1" applyProtection="1">
      <protection locked="0"/>
    </xf>
    <xf numFmtId="168" fontId="6" fillId="5" borderId="4" xfId="0" quotePrefix="1" applyNumberFormat="1" applyFont="1" applyFill="1" applyBorder="1" applyAlignment="1" applyProtection="1">
      <alignment horizontal="left"/>
    </xf>
    <xf numFmtId="0" fontId="6" fillId="6" borderId="4" xfId="0" applyFont="1" applyFill="1" applyBorder="1" applyAlignment="1" applyProtection="1">
      <alignment horizontal="right"/>
    </xf>
    <xf numFmtId="165" fontId="6" fillId="6" borderId="4" xfId="0" applyNumberFormat="1" applyFont="1" applyFill="1" applyBorder="1" applyAlignment="1" applyProtection="1"/>
    <xf numFmtId="166" fontId="6" fillId="6" borderId="4" xfId="0" applyNumberFormat="1" applyFont="1" applyFill="1" applyBorder="1" applyAlignment="1" applyProtection="1"/>
    <xf numFmtId="167" fontId="6" fillId="6" borderId="4" xfId="0" applyNumberFormat="1" applyFont="1" applyFill="1" applyBorder="1" applyAlignment="1" applyProtection="1"/>
    <xf numFmtId="0" fontId="0" fillId="0" borderId="7" xfId="0" applyBorder="1"/>
    <xf numFmtId="0" fontId="9" fillId="0" borderId="7" xfId="0" applyFont="1" applyBorder="1" applyAlignment="1">
      <alignment vertical="center" wrapText="1"/>
    </xf>
    <xf numFmtId="1" fontId="0" fillId="0" borderId="7" xfId="0" applyNumberFormat="1" applyBorder="1"/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/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9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 applyProtection="1"/>
    <xf numFmtId="166" fontId="5" fillId="6" borderId="4" xfId="0" applyNumberFormat="1" applyFont="1" applyFill="1" applyBorder="1" applyAlignment="1" applyProtection="1"/>
    <xf numFmtId="167" fontId="5" fillId="6" borderId="4" xfId="0" applyNumberFormat="1" applyFont="1" applyFill="1" applyBorder="1" applyAlignment="1" applyProtection="1"/>
    <xf numFmtId="0" fontId="10" fillId="0" borderId="10" xfId="0" applyFont="1" applyBorder="1" applyAlignment="1">
      <alignment horizontal="center"/>
    </xf>
    <xf numFmtId="169" fontId="10" fillId="0" borderId="1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FFFEE2"/>
      <color rgb="FFFBFF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69834144099105E-2"/>
          <c:y val="3.422861968752329E-2"/>
          <c:w val="0.87471744489879477"/>
          <c:h val="0.8656633724138936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075990151303657E-2"/>
                  <c:y val="3.339215420116736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6-4AB1-A7FD-88C027BFFC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56-4AB1-A7FD-88C027BFFC33}"/>
                </c:ext>
              </c:extLst>
            </c:dLbl>
            <c:dLbl>
              <c:idx val="2"/>
              <c:layout>
                <c:manualLayout>
                  <c:x val="-0.59261217391002385"/>
                  <c:y val="-6.0711070042170296E-3"/>
                </c:manualLayout>
              </c:layout>
              <c:tx>
                <c:rich>
                  <a:bodyPr/>
                  <a:lstStyle/>
                  <a:p>
                    <a:fld id="{3FDFAC2F-2B8C-4D8C-9711-C02DBCD27A75}" type="Y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56-4AB1-A7FD-88C027BFFC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56-4AB1-A7FD-88C027BFFC33}"/>
                </c:ext>
              </c:extLst>
            </c:dLbl>
            <c:dLbl>
              <c:idx val="4"/>
              <c:layout>
                <c:manualLayout>
                  <c:x val="-1.7262786306542977E-2"/>
                  <c:y val="3.344887813397992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811FD112-7C91-48DE-AEE3-B59F864AE3E6}" type="X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[VALEUR X]</a:t>
                    </a:fld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349971266726866E-2"/>
                      <c:h val="3.19608627561947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756-4AB1-A7FD-88C027BFFC3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Masses!$B$2:$B$6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Masses!$A$2:$A$6</c:f>
              <c:numCache>
                <c:formatCode>General</c:formatCode>
                <c:ptCount val="5"/>
                <c:pt idx="0">
                  <c:v>250</c:v>
                </c:pt>
                <c:pt idx="1">
                  <c:v>750</c:v>
                </c:pt>
                <c:pt idx="2">
                  <c:v>1000</c:v>
                </c:pt>
                <c:pt idx="3">
                  <c:v>1000</c:v>
                </c:pt>
                <c:pt idx="4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56-4AB1-A7FD-88C027BFFC33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385E-2"/>
                  <c:y val="0.9209367383479562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756-4AB1-A7FD-88C027BFFC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'F-GLVX'!$C$14</c:f>
              <c:numCache>
                <c:formatCode>[&gt;0]0.000;""</c:formatCode>
                <c:ptCount val="1"/>
                <c:pt idx="0">
                  <c:v>0.54869246861924692</c:v>
                </c:pt>
              </c:numCache>
            </c:numRef>
          </c:xVal>
          <c:yVal>
            <c:numRef>
              <c:f>'F-GLVX'!$B$14</c:f>
              <c:numCache>
                <c:formatCode>[&gt;0]0;"";</c:formatCode>
                <c:ptCount val="1"/>
                <c:pt idx="0">
                  <c:v>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756-4AB1-A7FD-88C027BFFC33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Masses!$B$11:$B$12</c:f>
              <c:numCache>
                <c:formatCode>General</c:formatCode>
                <c:ptCount val="2"/>
                <c:pt idx="0">
                  <c:v>0.54869246861924692</c:v>
                </c:pt>
                <c:pt idx="1">
                  <c:v>0.54869246861924692</c:v>
                </c:pt>
              </c:numCache>
            </c:numRef>
          </c:xVal>
          <c:yVal>
            <c:numRef>
              <c:f>Masses!$A$11:$A$12</c:f>
              <c:numCache>
                <c:formatCode>General</c:formatCode>
                <c:ptCount val="2"/>
                <c:pt idx="0">
                  <c:v>956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756-4AB1-A7FD-88C027BFFC33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D756-4AB1-A7FD-88C027BFFC33}"/>
              </c:ext>
            </c:extLst>
          </c:dPt>
          <c:dLbls>
            <c:dLbl>
              <c:idx val="1"/>
              <c:layout>
                <c:manualLayout>
                  <c:x val="-0.94694823009377138"/>
                  <c:y val="-3.2087685550529488E-3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756-4AB1-A7FD-88C027BFFC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Masses!$A$14:$A$15</c:f>
              <c:numCache>
                <c:formatCode>General</c:formatCode>
                <c:ptCount val="2"/>
                <c:pt idx="0">
                  <c:v>0</c:v>
                </c:pt>
                <c:pt idx="1">
                  <c:v>0.54869246861924692</c:v>
                </c:pt>
              </c:numCache>
            </c:numRef>
          </c:xVal>
          <c:yVal>
            <c:numRef>
              <c:f>Masses!$B$14:$B$15</c:f>
              <c:numCache>
                <c:formatCode>General</c:formatCode>
                <c:ptCount val="2"/>
                <c:pt idx="0">
                  <c:v>956</c:v>
                </c:pt>
                <c:pt idx="1">
                  <c:v>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756-4AB1-A7FD-88C027BF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422368"/>
        <c:axId val="227421824"/>
      </c:scatterChart>
      <c:valAx>
        <c:axId val="227422368"/>
        <c:scaling>
          <c:orientation val="minMax"/>
          <c:max val="0.56999999999999995"/>
          <c:min val="0.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7421824"/>
        <c:crossesAt val="250"/>
        <c:crossBetween val="midCat"/>
        <c:majorUnit val="0.05"/>
        <c:minorUnit val="1.0000000000000005E-2"/>
      </c:valAx>
      <c:valAx>
        <c:axId val="227421824"/>
        <c:scaling>
          <c:orientation val="minMax"/>
          <c:max val="101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7422368"/>
        <c:crossesAt val="0.15000000000000013"/>
        <c:crossBetween val="midCat"/>
        <c:majorUnit val="100"/>
        <c:min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29633</xdr:colOff>
      <xdr:row>17</xdr:row>
      <xdr:rowOff>0</xdr:rowOff>
    </xdr:from>
    <xdr:to>
      <xdr:col>11</xdr:col>
      <xdr:colOff>758113</xdr:colOff>
      <xdr:row>41</xdr:row>
      <xdr:rowOff>104751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4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248812</xdr:colOff>
      <xdr:row>6</xdr:row>
      <xdr:rowOff>54430</xdr:rowOff>
    </xdr:from>
    <xdr:to>
      <xdr:col>9</xdr:col>
      <xdr:colOff>54425</xdr:colOff>
      <xdr:row>12</xdr:row>
      <xdr:rowOff>132305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D567EC-ACEF-4FD7-8491-A72E1B595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9955" y="1041920"/>
          <a:ext cx="3320143" cy="1321956"/>
        </a:xfrm>
        <a:prstGeom prst="rect">
          <a:avLst/>
        </a:prstGeom>
      </xdr:spPr>
    </xdr:pic>
    <xdr:clientData/>
  </xdr:twoCellAnchor>
  <xdr:twoCellAnchor editAs="oneCell">
    <xdr:from>
      <xdr:col>9</xdr:col>
      <xdr:colOff>295470</xdr:colOff>
      <xdr:row>4</xdr:row>
      <xdr:rowOff>132184</xdr:rowOff>
    </xdr:from>
    <xdr:to>
      <xdr:col>11</xdr:col>
      <xdr:colOff>586152</xdr:colOff>
      <xdr:row>13</xdr:row>
      <xdr:rowOff>96295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EAB0F1C-37D0-4F03-8798-5F6AB1CB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1143" y="777551"/>
          <a:ext cx="1729152" cy="1729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>
    <pageSetUpPr fitToPage="1"/>
  </sheetPr>
  <dimension ref="A1:L53"/>
  <sheetViews>
    <sheetView tabSelected="1" zoomScale="98" zoomScaleNormal="98" zoomScaleSheetLayoutView="75" workbookViewId="0">
      <selection activeCell="B9" sqref="B9"/>
    </sheetView>
  </sheetViews>
  <sheetFormatPr baseColWidth="10" defaultColWidth="10.77734375" defaultRowHeight="13.2" x14ac:dyDescent="0.25"/>
  <cols>
    <col min="1" max="1" width="21" style="18" customWidth="1"/>
    <col min="2" max="2" width="11.77734375" style="18" customWidth="1"/>
    <col min="3" max="3" width="11.21875" style="18" customWidth="1"/>
    <col min="4" max="4" width="10" style="18" customWidth="1"/>
    <col min="5" max="5" width="11.21875" style="18" customWidth="1"/>
    <col min="6" max="6" width="9.77734375" style="18" customWidth="1"/>
    <col min="7" max="7" width="8.77734375" style="18" bestFit="1" customWidth="1"/>
    <col min="8" max="9" width="10.77734375" style="18"/>
    <col min="10" max="10" width="9.77734375" style="18" customWidth="1"/>
    <col min="11" max="11" width="11.21875" style="18" customWidth="1"/>
    <col min="12" max="12" width="11.5546875" style="20" customWidth="1"/>
    <col min="13" max="14" width="10.77734375" style="18" customWidth="1"/>
    <col min="15" max="16384" width="10.77734375" style="18"/>
  </cols>
  <sheetData>
    <row r="1" spans="1:12" ht="12" customHeight="1" x14ac:dyDescent="0.2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2.6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3.05" customHeight="1" x14ac:dyDescent="0.2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3.0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4.1" customHeight="1" x14ac:dyDescent="0.25">
      <c r="A5" s="21" t="s">
        <v>7</v>
      </c>
      <c r="B5" s="22">
        <v>42401</v>
      </c>
      <c r="C5" s="21"/>
      <c r="D5" s="23" t="s">
        <v>8</v>
      </c>
      <c r="F5" s="24"/>
      <c r="G5" s="24"/>
      <c r="H5" s="24"/>
      <c r="I5" s="24"/>
      <c r="J5" s="24"/>
      <c r="K5" s="25"/>
      <c r="L5" s="26"/>
    </row>
    <row r="6" spans="1:12" ht="13.05" customHeight="1" x14ac:dyDescent="0.25">
      <c r="A6" s="28"/>
      <c r="B6" s="28"/>
      <c r="C6" s="28"/>
      <c r="D6" s="30"/>
    </row>
    <row r="7" spans="1:12" ht="27.6" x14ac:dyDescent="0.25">
      <c r="A7" s="9" t="s">
        <v>8</v>
      </c>
      <c r="B7" s="10" t="s">
        <v>0</v>
      </c>
      <c r="C7" s="10" t="s">
        <v>1</v>
      </c>
      <c r="D7" s="10" t="s">
        <v>2</v>
      </c>
      <c r="E7" s="27"/>
    </row>
    <row r="8" spans="1:12" ht="13.8" x14ac:dyDescent="0.25">
      <c r="A8" s="11" t="s">
        <v>3</v>
      </c>
      <c r="B8" s="31">
        <v>610</v>
      </c>
      <c r="C8" s="32">
        <v>0.32200000000000001</v>
      </c>
      <c r="D8" s="33">
        <f t="shared" ref="D8:D13" si="0">B8*C8</f>
        <v>196.42000000000002</v>
      </c>
      <c r="E8" s="27"/>
    </row>
    <row r="9" spans="1:12" ht="13.8" x14ac:dyDescent="0.25">
      <c r="A9" s="11" t="s">
        <v>4</v>
      </c>
      <c r="B9" s="12">
        <v>130</v>
      </c>
      <c r="C9" s="32">
        <v>0.41</v>
      </c>
      <c r="D9" s="33">
        <f t="shared" si="0"/>
        <v>53.3</v>
      </c>
      <c r="E9" s="27"/>
    </row>
    <row r="10" spans="1:12" ht="13.8" x14ac:dyDescent="0.25">
      <c r="A10" s="11" t="s">
        <v>14</v>
      </c>
      <c r="B10" s="12">
        <v>100</v>
      </c>
      <c r="C10" s="32">
        <v>1.19</v>
      </c>
      <c r="D10" s="33">
        <f t="shared" si="0"/>
        <v>119</v>
      </c>
      <c r="E10" s="27"/>
    </row>
    <row r="11" spans="1:12" ht="13.8" x14ac:dyDescent="0.25">
      <c r="A11" s="11" t="s">
        <v>6</v>
      </c>
      <c r="B11" s="12">
        <v>15</v>
      </c>
      <c r="C11" s="32">
        <v>1.9</v>
      </c>
      <c r="D11" s="33">
        <f t="shared" si="0"/>
        <v>28.5</v>
      </c>
      <c r="E11" s="27"/>
    </row>
    <row r="12" spans="1:12" ht="13.8" x14ac:dyDescent="0.25">
      <c r="A12" s="13" t="s">
        <v>10</v>
      </c>
      <c r="B12" s="12">
        <v>72</v>
      </c>
      <c r="C12" s="32">
        <v>1.1200000000000001</v>
      </c>
      <c r="D12" s="33">
        <f t="shared" si="0"/>
        <v>80.640000000000015</v>
      </c>
      <c r="E12" s="27"/>
    </row>
    <row r="13" spans="1:12" ht="13.8" x14ac:dyDescent="0.25">
      <c r="A13" s="13" t="s">
        <v>9</v>
      </c>
      <c r="B13" s="12">
        <v>29</v>
      </c>
      <c r="C13" s="32">
        <v>1.61</v>
      </c>
      <c r="D13" s="33">
        <f t="shared" si="0"/>
        <v>46.690000000000005</v>
      </c>
      <c r="E13" s="27"/>
    </row>
    <row r="14" spans="1:12" ht="13.8" x14ac:dyDescent="0.25">
      <c r="A14" s="14" t="s">
        <v>5</v>
      </c>
      <c r="B14" s="15">
        <f>IF(B9=0,"",SUM(B8:B13))</f>
        <v>956</v>
      </c>
      <c r="C14" s="16">
        <f>IF(B9&gt;0,D14/B14,"")</f>
        <v>0.54869246861924692</v>
      </c>
      <c r="D14" s="17">
        <f>IF(D9=0,"",SUM(D8:D13))</f>
        <v>524.55000000000007</v>
      </c>
      <c r="E14" s="27"/>
    </row>
    <row r="15" spans="1:12" x14ac:dyDescent="0.25">
      <c r="A15" s="29"/>
      <c r="B15" s="29"/>
      <c r="C15" s="29"/>
      <c r="D15" s="29"/>
    </row>
    <row r="16" spans="1:12" x14ac:dyDescent="0.25">
      <c r="A16" s="34" t="s">
        <v>13</v>
      </c>
      <c r="B16" s="35">
        <v>1000</v>
      </c>
      <c r="C16" s="29"/>
      <c r="D16" s="29"/>
    </row>
    <row r="17" spans="1:4" x14ac:dyDescent="0.25">
      <c r="A17" s="29"/>
      <c r="B17" s="29"/>
      <c r="C17" s="29"/>
      <c r="D17" s="29"/>
    </row>
    <row r="43" spans="1:12" ht="12.6" customHeight="1" x14ac:dyDescent="0.25">
      <c r="A43" s="37" t="s">
        <v>12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12.6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9" spans="12:12" x14ac:dyDescent="0.25">
      <c r="L49" s="18"/>
    </row>
    <row r="50" spans="12:12" x14ac:dyDescent="0.25">
      <c r="L50" s="18"/>
    </row>
    <row r="51" spans="12:12" x14ac:dyDescent="0.25">
      <c r="L51" s="18"/>
    </row>
    <row r="52" spans="12:12" x14ac:dyDescent="0.25">
      <c r="L52" s="18"/>
    </row>
    <row r="53" spans="12:12" x14ac:dyDescent="0.25">
      <c r="L53" s="18"/>
    </row>
  </sheetData>
  <sheetProtection sheet="1" objects="1" scenarios="1" selectLockedCells="1"/>
  <mergeCells count="3">
    <mergeCell ref="A1:L2"/>
    <mergeCell ref="A43:L43"/>
    <mergeCell ref="A3:L3"/>
  </mergeCells>
  <phoneticPr fontId="0" type="noConversion"/>
  <conditionalFormatting sqref="B14">
    <cfRule type="cellIs" dxfId="1" priority="15" operator="lessThan">
      <formula>B16+1</formula>
    </cfRule>
    <cfRule type="cellIs" dxfId="0" priority="16" operator="greaterThan">
      <formula>B16</formula>
    </cfRule>
  </conditionalFormatting>
  <printOptions horizontalCentered="1"/>
  <pageMargins left="0.23622047244094491" right="0.23622047244094491" top="0.15748031496062992" bottom="0.35433070866141736" header="0.31496062992125984" footer="0.31496062992125984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A7" sqref="A7"/>
    </sheetView>
  </sheetViews>
  <sheetFormatPr baseColWidth="10" defaultRowHeight="13.2" x14ac:dyDescent="0.25"/>
  <sheetData>
    <row r="1" spans="1:2" ht="27" thickTop="1" x14ac:dyDescent="0.25">
      <c r="A1" s="8" t="s">
        <v>0</v>
      </c>
      <c r="B1" s="4" t="s">
        <v>1</v>
      </c>
    </row>
    <row r="2" spans="1:2" x14ac:dyDescent="0.25">
      <c r="A2" s="5">
        <v>250</v>
      </c>
      <c r="B2" s="2">
        <v>0.20499999999999999</v>
      </c>
    </row>
    <row r="3" spans="1:2" x14ac:dyDescent="0.25">
      <c r="A3" s="6">
        <v>750</v>
      </c>
      <c r="B3" s="1">
        <v>0.20499999999999999</v>
      </c>
    </row>
    <row r="4" spans="1:2" x14ac:dyDescent="0.25">
      <c r="A4" s="5">
        <v>1000</v>
      </c>
      <c r="B4" s="2">
        <v>0.42799999999999999</v>
      </c>
    </row>
    <row r="5" spans="1:2" x14ac:dyDescent="0.25">
      <c r="A5" s="6">
        <v>1000</v>
      </c>
      <c r="B5" s="1">
        <v>0.56399999999999995</v>
      </c>
    </row>
    <row r="6" spans="1:2" ht="13.8" thickBot="1" x14ac:dyDescent="0.3">
      <c r="A6" s="7">
        <v>250</v>
      </c>
      <c r="B6" s="3">
        <v>0.56399999999999995</v>
      </c>
    </row>
    <row r="7" spans="1:2" ht="13.8" thickTop="1" x14ac:dyDescent="0.25"/>
    <row r="11" spans="1:2" x14ac:dyDescent="0.25">
      <c r="A11">
        <f>'F-GLVX'!$B$14</f>
        <v>956</v>
      </c>
      <c r="B11">
        <f>'F-GLVX'!$C$14</f>
        <v>0.54869246861924692</v>
      </c>
    </row>
    <row r="12" spans="1:2" x14ac:dyDescent="0.25">
      <c r="A12">
        <f>A2</f>
        <v>250</v>
      </c>
      <c r="B12">
        <f>B11</f>
        <v>0.54869246861924692</v>
      </c>
    </row>
    <row r="14" spans="1:2" x14ac:dyDescent="0.25">
      <c r="A14">
        <v>0</v>
      </c>
      <c r="B14">
        <f>A11</f>
        <v>956</v>
      </c>
    </row>
    <row r="15" spans="1:2" x14ac:dyDescent="0.25">
      <c r="A15">
        <f>B12</f>
        <v>0.54869246861924692</v>
      </c>
      <c r="B15">
        <f>A11</f>
        <v>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F-GLVX</vt:lpstr>
      <vt:lpstr>Masses</vt:lpstr>
      <vt:lpstr>'F-GLVX'!Zone_d_impression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2026-06-03T12:53:04Z</cp:lastPrinted>
  <dcterms:created xsi:type="dcterms:W3CDTF">2000-03-04T17:58:43Z</dcterms:created>
  <dcterms:modified xsi:type="dcterms:W3CDTF">2026-06-03T12:53:14Z</dcterms:modified>
</cp:coreProperties>
</file>